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shirm\Desktop\גיבוי 090723\משרד החינוך\מאגר רואי חשבון\"/>
    </mc:Choice>
  </mc:AlternateContent>
  <xr:revisionPtr revIDLastSave="0" documentId="13_ncr:1_{F14C38CF-1731-403B-BE4E-378D29884E1D}" xr6:coauthVersionLast="47" xr6:coauthVersionMax="47" xr10:uidLastSave="{00000000-0000-0000-0000-000000000000}"/>
  <bookViews>
    <workbookView xWindow="-108" yWindow="-108" windowWidth="23256" windowHeight="12456" tabRatio="805" activeTab="1" xr2:uid="{00000000-000D-0000-FFFF-FFFF00000000}"/>
  </bookViews>
  <sheets>
    <sheet name="מחוון אשכול 2" sheetId="23" r:id="rId1"/>
    <sheet name="סיכום הצעות אשכול 2 " sheetId="26" r:id="rId2"/>
  </sheets>
  <definedNames>
    <definedName name="_xlnm.Print_Area" localSheetId="0">'מחוון אשכול 2'!$A$1:$K$20</definedName>
    <definedName name="_xlnm.Print_Area" localSheetId="1">'סיכום הצעות אשכול 2 '!$A$1:$J$31</definedName>
    <definedName name="_xlnm.Print_Titles" localSheetId="0">'מחוון אשכול 2'!$1:$3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26" l="1"/>
  <c r="G20" i="26"/>
  <c r="F7" i="26"/>
  <c r="F3" i="26"/>
  <c r="H16" i="23"/>
  <c r="H15" i="23"/>
  <c r="H14" i="23"/>
  <c r="H12" i="23"/>
  <c r="E9" i="23"/>
  <c r="H8" i="23"/>
  <c r="E5" i="23"/>
  <c r="H4" i="23"/>
  <c r="M3" i="23"/>
</calcChain>
</file>

<file path=xl/sharedStrings.xml><?xml version="1.0" encoding="utf-8"?>
<sst xmlns="http://schemas.openxmlformats.org/spreadsheetml/2006/main" count="85" uniqueCount="70">
  <si>
    <t>דף:</t>
  </si>
  <si>
    <t>מתוך:</t>
  </si>
  <si>
    <t>משקל</t>
  </si>
  <si>
    <t>מספר</t>
  </si>
  <si>
    <t>שם המציע</t>
  </si>
  <si>
    <t>הקריטריון</t>
  </si>
  <si>
    <t>משקל יחסי =&gt;</t>
  </si>
  <si>
    <t>ציון מוחלט =&gt;</t>
  </si>
  <si>
    <t>ציון יחסי  =&gt;&gt;</t>
  </si>
  <si>
    <t>סה"כ</t>
  </si>
  <si>
    <t>הערכה כוללת</t>
  </si>
  <si>
    <t>משרד החינוך</t>
  </si>
  <si>
    <t>מכרז מס':</t>
  </si>
  <si>
    <t>קוד מכרז:</t>
  </si>
  <si>
    <t>תאריך עדכון:</t>
  </si>
  <si>
    <t>משקל מחיר:</t>
  </si>
  <si>
    <t>ציון סעיפי האיכות</t>
  </si>
  <si>
    <t>ציון כולל</t>
  </si>
  <si>
    <t>דירוג יחסי</t>
  </si>
  <si>
    <t>מס' מציע: ______________________</t>
  </si>
  <si>
    <t>סעיף ראשי</t>
  </si>
  <si>
    <t>סעיף משנה</t>
  </si>
  <si>
    <t>מרכיב ציון</t>
  </si>
  <si>
    <t>היקף שהוצג</t>
  </si>
  <si>
    <t>ציון משוקלל לסעיף</t>
  </si>
  <si>
    <t>היקף מינימום</t>
  </si>
  <si>
    <t>היקף מקסימום</t>
  </si>
  <si>
    <t>ציון 1 - 10</t>
  </si>
  <si>
    <t>שם וחתימה</t>
  </si>
  <si>
    <t>ההיקף הנדרש</t>
  </si>
  <si>
    <t>הערה : בכל הקשור לתנאי סף - אם פסול באחד הפרטים ההצעה תפסל על הסף ולא ייערך שיקלול של המרכיבים האחרים</t>
  </si>
  <si>
    <t>מינ'</t>
  </si>
  <si>
    <t>מקס'</t>
  </si>
  <si>
    <t>הפרש</t>
  </si>
  <si>
    <t>חוות דעת מס' 1</t>
  </si>
  <si>
    <t>חוות דעת מס' 2</t>
  </si>
  <si>
    <t>חוות דעת מס' 3</t>
  </si>
  <si>
    <t>ציון סופי משוקלל</t>
  </si>
  <si>
    <t>נסיון והכשרת ראש הצוות</t>
  </si>
  <si>
    <t>חוות דעת על ראש הצוות</t>
  </si>
  <si>
    <t>חשבות המשרד /מינהל לבקרה ואכיפה</t>
  </si>
  <si>
    <t xml:space="preserve">ראש צוות לאשכול </t>
  </si>
  <si>
    <t>אינו עומד בדרישות ההכשרה</t>
  </si>
  <si>
    <t>עומד בדרישות ההכשרה</t>
  </si>
  <si>
    <t>פחות מ- 5 שנים</t>
  </si>
  <si>
    <t>5 שנים</t>
  </si>
  <si>
    <t>6-9 שנים</t>
  </si>
  <si>
    <t>10 שנים ומעלה</t>
  </si>
  <si>
    <t xml:space="preserve">שנות ניסיון בהובלת פרוייקטים של ביקורת  </t>
  </si>
  <si>
    <t>חוות דעת על ראש צוות לאשכול  עפ"י חוות דעת שנלקחה מאנשי הקשר כפי שמפורט בטופס בדיקת ההצעות</t>
  </si>
  <si>
    <t>לקוחות</t>
  </si>
  <si>
    <t>פחות מ- 5 לקוחות</t>
  </si>
  <si>
    <t xml:space="preserve"> 5 לקוחות</t>
  </si>
  <si>
    <t xml:space="preserve"> 6-9 לקוחות</t>
  </si>
  <si>
    <t xml:space="preserve"> 10 לקוחות ומעלה</t>
  </si>
  <si>
    <t>לכל לקוח +0.60</t>
  </si>
  <si>
    <t>לכל שנה+0.60</t>
  </si>
  <si>
    <t>ראש צוות לאשכול</t>
  </si>
  <si>
    <t>משקל  ראיון :</t>
  </si>
  <si>
    <t>משקל  מחיר :</t>
  </si>
  <si>
    <t>משקלאיכות ראש הצוות:</t>
  </si>
  <si>
    <t>סה"כ משקל איכות ראש הצוות:</t>
  </si>
  <si>
    <t>הנושא:רשימה של רואי חשבון לביצוע ביקורות עבור משרד החינוך- אשכול 2</t>
  </si>
  <si>
    <t>מחיר שעת ביקורת</t>
  </si>
  <si>
    <t>ציון מחיר</t>
  </si>
  <si>
    <t xml:space="preserve">במעמד של שותף במשרד רואי החשבון והכשרה רו"ח בעל רשיון רו"ח בתוקף מטעם מועצת רו"ח בישראל </t>
  </si>
  <si>
    <t>ציון מעבר מציון כולל של סעיפי האיכות להצעת מחיר</t>
  </si>
  <si>
    <r>
      <t xml:space="preserve">25% </t>
    </r>
    <r>
      <rPr>
        <sz val="11"/>
        <rFont val="Arial"/>
        <family val="2"/>
      </rPr>
      <t>50%</t>
    </r>
  </si>
  <si>
    <r>
      <t xml:space="preserve">45% </t>
    </r>
    <r>
      <rPr>
        <sz val="11"/>
        <rFont val="Arial"/>
        <family val="2"/>
      </rPr>
      <t>50%</t>
    </r>
  </si>
  <si>
    <t>36/10.2023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</si>
</sst>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name val="Arial"/>
      <charset val="177"/>
    </font>
    <font>
      <sz val="10"/>
      <name val="Arial"/>
      <family val="2"/>
    </font>
    <font>
      <sz val="8"/>
      <name val="Arial"/>
      <family val="2"/>
      <charset val="177"/>
    </font>
    <font>
      <b/>
      <sz val="10"/>
      <name val="Arial"/>
      <family val="2"/>
      <charset val="177"/>
    </font>
    <font>
      <b/>
      <sz val="11"/>
      <name val="Arial"/>
      <family val="2"/>
      <charset val="177"/>
    </font>
    <font>
      <b/>
      <sz val="9"/>
      <name val="Arial"/>
      <family val="2"/>
      <charset val="177"/>
    </font>
    <font>
      <sz val="11"/>
      <name val="Arial"/>
      <family val="2"/>
      <charset val="177"/>
    </font>
    <font>
      <sz val="10"/>
      <name val="Arial"/>
      <family val="2"/>
      <charset val="177"/>
    </font>
    <font>
      <b/>
      <sz val="12"/>
      <name val="David"/>
      <family val="2"/>
      <charset val="177"/>
    </font>
    <font>
      <sz val="11"/>
      <name val="David"/>
      <family val="2"/>
      <charset val="177"/>
    </font>
    <font>
      <sz val="10"/>
      <name val="David"/>
      <family val="2"/>
      <charset val="177"/>
    </font>
    <font>
      <b/>
      <sz val="9"/>
      <name val="David"/>
      <family val="2"/>
      <charset val="177"/>
    </font>
    <font>
      <b/>
      <sz val="10"/>
      <name val="David"/>
      <family val="2"/>
      <charset val="177"/>
    </font>
    <font>
      <b/>
      <sz val="11"/>
      <name val="David"/>
      <family val="2"/>
      <charset val="177"/>
    </font>
    <font>
      <b/>
      <sz val="8"/>
      <name val="Arial"/>
      <family val="2"/>
      <charset val="177"/>
    </font>
    <font>
      <b/>
      <sz val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i/>
      <sz val="11"/>
      <name val="David"/>
      <family val="2"/>
      <charset val="177"/>
    </font>
    <font>
      <strike/>
      <sz val="11"/>
      <name val="Arial"/>
      <family val="2"/>
    </font>
  </fonts>
  <fills count="2">
    <fill>
      <patternFill patternType="none"/>
    </fill>
    <fill>
      <patternFill patternType="gray125"/>
    </fill>
  </fills>
  <borders count="8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/>
      <diagonal style="dotted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 style="medium">
        <color indexed="64"/>
      </bottom>
      <diagonal style="dotted">
        <color indexed="64"/>
      </diagonal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 diagonalUp="1" diagonalDown="1">
      <left style="thin">
        <color indexed="64"/>
      </left>
      <right style="medium">
        <color indexed="64"/>
      </right>
      <top/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medium">
        <color indexed="64"/>
      </bottom>
      <diagonal style="dotted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3">
    <xf numFmtId="0" fontId="0" fillId="0" borderId="0" xfId="0"/>
    <xf numFmtId="9" fontId="5" fillId="0" borderId="1" xfId="0" applyNumberFormat="1" applyFont="1" applyBorder="1" applyAlignment="1">
      <alignment horizontal="center" vertical="center"/>
    </xf>
    <xf numFmtId="9" fontId="5" fillId="0" borderId="2" xfId="0" applyNumberFormat="1" applyFont="1" applyBorder="1" applyAlignment="1">
      <alignment horizontal="center" vertical="center"/>
    </xf>
    <xf numFmtId="9" fontId="5" fillId="0" borderId="3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4" fillId="0" borderId="4" xfId="0" applyNumberFormat="1" applyFont="1" applyBorder="1" applyAlignment="1">
      <alignment horizontal="centerContinuous" vertical="center"/>
    </xf>
    <xf numFmtId="0" fontId="10" fillId="0" borderId="0" xfId="0" applyFont="1" applyAlignment="1">
      <alignment readingOrder="2"/>
    </xf>
    <xf numFmtId="0" fontId="10" fillId="0" borderId="0" xfId="0" applyFont="1"/>
    <xf numFmtId="0" fontId="9" fillId="0" borderId="5" xfId="0" applyFont="1" applyBorder="1" applyAlignment="1">
      <alignment horizontal="centerContinuous" vertical="center"/>
    </xf>
    <xf numFmtId="0" fontId="9" fillId="0" borderId="0" xfId="0" applyFont="1" applyAlignment="1">
      <alignment horizontal="centerContinuous" vertical="center"/>
    </xf>
    <xf numFmtId="0" fontId="9" fillId="0" borderId="6" xfId="0" applyFont="1" applyBorder="1" applyAlignment="1">
      <alignment horizontal="centerContinuous" vertical="center"/>
    </xf>
    <xf numFmtId="0" fontId="9" fillId="0" borderId="0" xfId="0" applyFont="1"/>
    <xf numFmtId="0" fontId="9" fillId="0" borderId="7" xfId="0" applyFont="1" applyBorder="1" applyAlignment="1">
      <alignment horizontal="center" vertical="center"/>
    </xf>
    <xf numFmtId="0" fontId="10" fillId="0" borderId="8" xfId="0" applyFont="1" applyBorder="1"/>
    <xf numFmtId="0" fontId="10" fillId="0" borderId="9" xfId="0" applyFont="1" applyBorder="1"/>
    <xf numFmtId="0" fontId="10" fillId="0" borderId="10" xfId="0" applyFont="1" applyBorder="1"/>
    <xf numFmtId="0" fontId="10" fillId="0" borderId="11" xfId="0" applyFont="1" applyBorder="1"/>
    <xf numFmtId="0" fontId="10" fillId="0" borderId="12" xfId="0" applyFont="1" applyBorder="1"/>
    <xf numFmtId="0" fontId="10" fillId="0" borderId="4" xfId="0" applyFont="1" applyBorder="1"/>
    <xf numFmtId="0" fontId="10" fillId="0" borderId="5" xfId="0" applyFont="1" applyBorder="1"/>
    <xf numFmtId="9" fontId="12" fillId="0" borderId="0" xfId="0" applyNumberFormat="1" applyFont="1" applyAlignment="1">
      <alignment horizontal="center"/>
    </xf>
    <xf numFmtId="0" fontId="10" fillId="0" borderId="13" xfId="0" applyFont="1" applyBorder="1"/>
    <xf numFmtId="0" fontId="10" fillId="0" borderId="1" xfId="0" applyFont="1" applyBorder="1"/>
    <xf numFmtId="0" fontId="10" fillId="0" borderId="14" xfId="0" applyFont="1" applyBorder="1"/>
    <xf numFmtId="0" fontId="7" fillId="0" borderId="9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0" xfId="0" applyFont="1" applyBorder="1"/>
    <xf numFmtId="0" fontId="7" fillId="0" borderId="17" xfId="0" applyFont="1" applyBorder="1"/>
    <xf numFmtId="0" fontId="13" fillId="0" borderId="18" xfId="0" applyFont="1" applyBorder="1" applyAlignment="1">
      <alignment horizontal="center" vertical="center" readingOrder="2"/>
    </xf>
    <xf numFmtId="0" fontId="13" fillId="0" borderId="11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13" fillId="0" borderId="13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11" fillId="0" borderId="13" xfId="0" applyFont="1" applyBorder="1" applyAlignment="1">
      <alignment vertical="center"/>
    </xf>
    <xf numFmtId="22" fontId="3" fillId="0" borderId="14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readingOrder="2"/>
    </xf>
    <xf numFmtId="3" fontId="7" fillId="0" borderId="19" xfId="0" applyNumberFormat="1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9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right" vertical="center" wrapText="1"/>
    </xf>
    <xf numFmtId="0" fontId="0" fillId="0" borderId="0" xfId="0" applyAlignment="1">
      <alignment horizontal="center" vertical="center"/>
    </xf>
    <xf numFmtId="2" fontId="10" fillId="0" borderId="20" xfId="0" applyNumberFormat="1" applyFont="1" applyBorder="1" applyAlignment="1">
      <alignment horizontal="center" vertical="center" wrapText="1"/>
    </xf>
    <xf numFmtId="2" fontId="7" fillId="0" borderId="0" xfId="0" applyNumberFormat="1" applyFont="1" applyAlignment="1">
      <alignment horizontal="center" vertical="center" wrapText="1"/>
    </xf>
    <xf numFmtId="2" fontId="7" fillId="0" borderId="21" xfId="0" applyNumberFormat="1" applyFont="1" applyBorder="1" applyAlignment="1">
      <alignment horizontal="center" vertical="center" wrapText="1"/>
    </xf>
    <xf numFmtId="2" fontId="7" fillId="0" borderId="2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2" fontId="7" fillId="0" borderId="24" xfId="0" applyNumberFormat="1" applyFont="1" applyBorder="1" applyAlignment="1">
      <alignment horizontal="center" vertical="center" wrapText="1"/>
    </xf>
    <xf numFmtId="2" fontId="7" fillId="0" borderId="25" xfId="0" applyNumberFormat="1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/>
    <xf numFmtId="0" fontId="0" fillId="0" borderId="0" xfId="0" applyAlignment="1">
      <alignment horizontal="center"/>
    </xf>
    <xf numFmtId="0" fontId="20" fillId="0" borderId="26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 readingOrder="2"/>
    </xf>
    <xf numFmtId="0" fontId="21" fillId="0" borderId="31" xfId="0" applyFont="1" applyBorder="1" applyAlignment="1">
      <alignment horizontal="center" vertical="center" wrapText="1"/>
    </xf>
    <xf numFmtId="0" fontId="21" fillId="0" borderId="32" xfId="0" applyFont="1" applyBorder="1" applyAlignment="1">
      <alignment horizontal="center" vertical="center" wrapText="1" readingOrder="2"/>
    </xf>
    <xf numFmtId="0" fontId="21" fillId="0" borderId="33" xfId="0" applyFont="1" applyBorder="1" applyAlignment="1">
      <alignment horizontal="center" vertical="center" wrapText="1"/>
    </xf>
    <xf numFmtId="0" fontId="21" fillId="0" borderId="33" xfId="0" quotePrefix="1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 wrapText="1" readingOrder="2"/>
    </xf>
    <xf numFmtId="0" fontId="21" fillId="0" borderId="35" xfId="0" applyFont="1" applyBorder="1" applyAlignment="1">
      <alignment horizontal="center" vertical="center" wrapText="1"/>
    </xf>
    <xf numFmtId="17" fontId="21" fillId="0" borderId="32" xfId="0" applyNumberFormat="1" applyFont="1" applyBorder="1" applyAlignment="1">
      <alignment horizontal="center" vertical="center" wrapText="1" readingOrder="2"/>
    </xf>
    <xf numFmtId="0" fontId="21" fillId="0" borderId="36" xfId="0" applyFont="1" applyBorder="1" applyAlignment="1">
      <alignment horizontal="center" vertical="center" wrapText="1" readingOrder="2"/>
    </xf>
    <xf numFmtId="0" fontId="0" fillId="0" borderId="0" xfId="0" applyAlignment="1">
      <alignment horizontal="center" readingOrder="2"/>
    </xf>
    <xf numFmtId="0" fontId="0" fillId="0" borderId="24" xfId="0" applyBorder="1"/>
    <xf numFmtId="0" fontId="19" fillId="0" borderId="0" xfId="0" applyFont="1"/>
    <xf numFmtId="9" fontId="20" fillId="0" borderId="0" xfId="0" applyNumberFormat="1" applyFont="1"/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horizontal="center" vertical="center"/>
    </xf>
    <xf numFmtId="3" fontId="19" fillId="0" borderId="0" xfId="0" applyNumberFormat="1" applyFont="1"/>
    <xf numFmtId="3" fontId="20" fillId="0" borderId="29" xfId="0" applyNumberFormat="1" applyFon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21" fillId="0" borderId="40" xfId="0" applyFont="1" applyBorder="1" applyAlignment="1">
      <alignment horizontal="center" vertical="center" wrapText="1"/>
    </xf>
    <xf numFmtId="3" fontId="21" fillId="0" borderId="25" xfId="0" applyNumberFormat="1" applyFont="1" applyBorder="1" applyAlignment="1">
      <alignment horizontal="center" vertical="center" wrapText="1" readingOrder="2"/>
    </xf>
    <xf numFmtId="4" fontId="21" fillId="0" borderId="25" xfId="0" applyNumberFormat="1" applyFont="1" applyBorder="1" applyAlignment="1">
      <alignment horizontal="center" vertical="center" wrapText="1" readingOrder="2"/>
    </xf>
    <xf numFmtId="0" fontId="22" fillId="0" borderId="41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3" fontId="21" fillId="0" borderId="21" xfId="0" applyNumberFormat="1" applyFont="1" applyBorder="1" applyAlignment="1">
      <alignment horizontal="center" vertical="center" wrapText="1" readingOrder="2"/>
    </xf>
    <xf numFmtId="4" fontId="21" fillId="0" borderId="21" xfId="0" applyNumberFormat="1" applyFont="1" applyBorder="1" applyAlignment="1">
      <alignment horizontal="center" vertical="center" wrapText="1" readingOrder="2"/>
    </xf>
    <xf numFmtId="9" fontId="21" fillId="0" borderId="42" xfId="1" applyFont="1" applyFill="1" applyBorder="1" applyAlignment="1">
      <alignment horizontal="center" vertical="center" wrapText="1"/>
    </xf>
    <xf numFmtId="9" fontId="21" fillId="0" borderId="32" xfId="1" applyFont="1" applyFill="1" applyBorder="1" applyAlignment="1">
      <alignment horizontal="center" vertical="center" wrapText="1"/>
    </xf>
    <xf numFmtId="3" fontId="21" fillId="0" borderId="41" xfId="0" applyNumberFormat="1" applyFont="1" applyBorder="1" applyAlignment="1">
      <alignment horizontal="center" vertical="center" wrapText="1" readingOrder="2"/>
    </xf>
    <xf numFmtId="4" fontId="21" fillId="0" borderId="41" xfId="0" applyNumberFormat="1" applyFont="1" applyBorder="1" applyAlignment="1">
      <alignment horizontal="center" vertical="center" wrapText="1" readingOrder="2"/>
    </xf>
    <xf numFmtId="9" fontId="21" fillId="0" borderId="43" xfId="1" applyFont="1" applyFill="1" applyBorder="1" applyAlignment="1">
      <alignment horizontal="center" vertical="center" wrapText="1"/>
    </xf>
    <xf numFmtId="0" fontId="20" fillId="0" borderId="44" xfId="0" applyFont="1" applyBorder="1" applyAlignment="1">
      <alignment horizontal="center" vertical="center" wrapText="1"/>
    </xf>
    <xf numFmtId="0" fontId="22" fillId="0" borderId="46" xfId="0" applyFont="1" applyBorder="1" applyAlignment="1">
      <alignment horizontal="center" vertical="center"/>
    </xf>
    <xf numFmtId="0" fontId="24" fillId="0" borderId="30" xfId="0" applyFont="1" applyBorder="1" applyAlignment="1">
      <alignment horizontal="center" vertical="center" wrapText="1" readingOrder="2"/>
    </xf>
    <xf numFmtId="0" fontId="24" fillId="0" borderId="38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 readingOrder="2"/>
    </xf>
    <xf numFmtId="0" fontId="24" fillId="0" borderId="39" xfId="0" applyFont="1" applyBorder="1" applyAlignment="1">
      <alignment horizontal="center" vertical="center" wrapText="1"/>
    </xf>
    <xf numFmtId="9" fontId="0" fillId="0" borderId="66" xfId="0" applyNumberFormat="1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21" fillId="0" borderId="50" xfId="0" applyFont="1" applyBorder="1" applyAlignment="1">
      <alignment horizontal="center" vertical="center" wrapText="1" readingOrder="2"/>
    </xf>
    <xf numFmtId="0" fontId="21" fillId="0" borderId="52" xfId="0" applyFont="1" applyBorder="1" applyAlignment="1">
      <alignment horizontal="center" vertical="center" wrapText="1" readingOrder="2"/>
    </xf>
    <xf numFmtId="0" fontId="21" fillId="0" borderId="64" xfId="0" applyFont="1" applyBorder="1" applyAlignment="1">
      <alignment horizontal="center" vertical="center" wrapText="1" readingOrder="2"/>
    </xf>
    <xf numFmtId="0" fontId="21" fillId="0" borderId="65" xfId="0" applyFont="1" applyBorder="1" applyAlignment="1">
      <alignment horizontal="center" vertical="center" wrapText="1" readingOrder="2"/>
    </xf>
    <xf numFmtId="0" fontId="0" fillId="0" borderId="24" xfId="0" applyBorder="1" applyAlignment="1">
      <alignment horizontal="center"/>
    </xf>
    <xf numFmtId="0" fontId="0" fillId="0" borderId="51" xfId="0" applyBorder="1" applyAlignment="1">
      <alignment horizontal="center"/>
    </xf>
    <xf numFmtId="4" fontId="16" fillId="0" borderId="21" xfId="0" applyNumberFormat="1" applyFont="1" applyBorder="1" applyAlignment="1">
      <alignment horizontal="center" vertical="center" wrapText="1"/>
    </xf>
    <xf numFmtId="4" fontId="16" fillId="0" borderId="37" xfId="0" applyNumberFormat="1" applyFont="1" applyBorder="1" applyAlignment="1">
      <alignment horizontal="center" vertical="center" wrapText="1"/>
    </xf>
    <xf numFmtId="3" fontId="21" fillId="0" borderId="55" xfId="0" applyNumberFormat="1" applyFont="1" applyBorder="1" applyAlignment="1">
      <alignment horizontal="center" vertical="center" wrapText="1" readingOrder="2"/>
    </xf>
    <xf numFmtId="3" fontId="21" fillId="0" borderId="61" xfId="0" applyNumberFormat="1" applyFont="1" applyBorder="1" applyAlignment="1">
      <alignment horizontal="center" vertical="center" wrapText="1" readingOrder="2"/>
    </xf>
    <xf numFmtId="0" fontId="17" fillId="0" borderId="0" xfId="0" applyFont="1" applyAlignment="1">
      <alignment horizontal="center" wrapText="1"/>
    </xf>
    <xf numFmtId="0" fontId="0" fillId="0" borderId="59" xfId="0" applyBorder="1" applyAlignment="1">
      <alignment horizontal="center" vertical="center"/>
    </xf>
    <xf numFmtId="9" fontId="0" fillId="0" borderId="47" xfId="0" applyNumberFormat="1" applyBorder="1" applyAlignment="1">
      <alignment horizontal="center" vertical="center"/>
    </xf>
    <xf numFmtId="9" fontId="0" fillId="0" borderId="48" xfId="0" applyNumberFormat="1" applyBorder="1" applyAlignment="1">
      <alignment horizontal="center" vertical="center"/>
    </xf>
    <xf numFmtId="9" fontId="0" fillId="0" borderId="49" xfId="0" applyNumberFormat="1" applyBorder="1" applyAlignment="1">
      <alignment horizontal="center" vertical="center"/>
    </xf>
    <xf numFmtId="3" fontId="21" fillId="0" borderId="56" xfId="0" applyNumberFormat="1" applyFont="1" applyBorder="1" applyAlignment="1">
      <alignment horizontal="center" vertical="center" readingOrder="2"/>
    </xf>
    <xf numFmtId="3" fontId="21" fillId="0" borderId="21" xfId="0" applyNumberFormat="1" applyFont="1" applyBorder="1" applyAlignment="1">
      <alignment horizontal="center" vertical="center" readingOrder="2"/>
    </xf>
    <xf numFmtId="3" fontId="21" fillId="0" borderId="37" xfId="0" applyNumberFormat="1" applyFont="1" applyBorder="1" applyAlignment="1">
      <alignment horizontal="center" vertical="center" readingOrder="2"/>
    </xf>
    <xf numFmtId="4" fontId="21" fillId="0" borderId="56" xfId="0" applyNumberFormat="1" applyFont="1" applyBorder="1" applyAlignment="1">
      <alignment horizontal="center" vertical="center" wrapText="1" readingOrder="2"/>
    </xf>
    <xf numFmtId="4" fontId="21" fillId="0" borderId="21" xfId="0" applyNumberFormat="1" applyFont="1" applyBorder="1" applyAlignment="1">
      <alignment horizontal="center" vertical="center" wrapText="1" readingOrder="2"/>
    </xf>
    <xf numFmtId="4" fontId="21" fillId="0" borderId="37" xfId="0" applyNumberFormat="1" applyFont="1" applyBorder="1" applyAlignment="1">
      <alignment horizontal="center" vertical="center" wrapText="1" readingOrder="2"/>
    </xf>
    <xf numFmtId="3" fontId="21" fillId="0" borderId="56" xfId="0" applyNumberFormat="1" applyFont="1" applyBorder="1" applyAlignment="1">
      <alignment horizontal="center" vertical="center" wrapText="1" readingOrder="2"/>
    </xf>
    <xf numFmtId="3" fontId="21" fillId="0" borderId="21" xfId="0" applyNumberFormat="1" applyFont="1" applyBorder="1" applyAlignment="1">
      <alignment horizontal="center" vertical="center" wrapText="1" readingOrder="2"/>
    </xf>
    <xf numFmtId="3" fontId="21" fillId="0" borderId="37" xfId="0" applyNumberFormat="1" applyFont="1" applyBorder="1" applyAlignment="1">
      <alignment horizontal="center" vertical="center" wrapText="1" readingOrder="2"/>
    </xf>
    <xf numFmtId="3" fontId="21" fillId="0" borderId="69" xfId="0" applyNumberFormat="1" applyFont="1" applyBorder="1" applyAlignment="1">
      <alignment horizontal="center" vertical="center" wrapText="1" readingOrder="2"/>
    </xf>
    <xf numFmtId="3" fontId="21" fillId="0" borderId="70" xfId="0" applyNumberFormat="1" applyFont="1" applyBorder="1" applyAlignment="1">
      <alignment horizontal="center" vertical="center" wrapText="1" readingOrder="2"/>
    </xf>
    <xf numFmtId="3" fontId="21" fillId="0" borderId="71" xfId="0" applyNumberFormat="1" applyFont="1" applyBorder="1" applyAlignment="1">
      <alignment horizontal="center" vertical="center" wrapText="1" readingOrder="2"/>
    </xf>
    <xf numFmtId="4" fontId="16" fillId="0" borderId="56" xfId="0" applyNumberFormat="1" applyFont="1" applyBorder="1" applyAlignment="1">
      <alignment horizontal="center" vertical="center" readingOrder="2"/>
    </xf>
    <xf numFmtId="4" fontId="16" fillId="0" borderId="21" xfId="0" applyNumberFormat="1" applyFont="1" applyBorder="1" applyAlignment="1">
      <alignment horizontal="center" vertical="center" readingOrder="2"/>
    </xf>
    <xf numFmtId="4" fontId="16" fillId="0" borderId="37" xfId="0" applyNumberFormat="1" applyFont="1" applyBorder="1" applyAlignment="1">
      <alignment horizontal="center" vertical="center" readingOrder="2"/>
    </xf>
    <xf numFmtId="3" fontId="21" fillId="0" borderId="62" xfId="0" applyNumberFormat="1" applyFont="1" applyBorder="1" applyAlignment="1">
      <alignment horizontal="center" vertical="center" wrapText="1" readingOrder="2"/>
    </xf>
    <xf numFmtId="3" fontId="21" fillId="0" borderId="63" xfId="0" applyNumberFormat="1" applyFont="1" applyBorder="1" applyAlignment="1">
      <alignment horizontal="center" vertical="center" wrapText="1" readingOrder="2"/>
    </xf>
    <xf numFmtId="3" fontId="21" fillId="0" borderId="57" xfId="0" applyNumberFormat="1" applyFont="1" applyBorder="1" applyAlignment="1">
      <alignment horizontal="center" vertical="center" wrapText="1" readingOrder="2"/>
    </xf>
    <xf numFmtId="3" fontId="21" fillId="0" borderId="58" xfId="0" applyNumberFormat="1" applyFont="1" applyBorder="1" applyAlignment="1">
      <alignment horizontal="center" vertical="center" wrapText="1" readingOrder="2"/>
    </xf>
    <xf numFmtId="0" fontId="19" fillId="0" borderId="0" xfId="0" applyFont="1" applyAlignment="1">
      <alignment horizontal="right"/>
    </xf>
    <xf numFmtId="0" fontId="20" fillId="0" borderId="27" xfId="0" applyFont="1" applyBorder="1" applyAlignment="1">
      <alignment horizontal="center" vertical="center" wrapText="1"/>
    </xf>
    <xf numFmtId="0" fontId="20" fillId="0" borderId="68" xfId="0" applyFont="1" applyBorder="1" applyAlignment="1">
      <alignment horizontal="center" vertical="center" wrapText="1"/>
    </xf>
    <xf numFmtId="0" fontId="21" fillId="0" borderId="47" xfId="0" applyFont="1" applyBorder="1" applyAlignment="1">
      <alignment horizontal="center" vertical="center" wrapText="1" readingOrder="2"/>
    </xf>
    <xf numFmtId="0" fontId="21" fillId="0" borderId="48" xfId="0" applyFont="1" applyBorder="1" applyAlignment="1">
      <alignment horizontal="center" vertical="center" wrapText="1" readingOrder="2"/>
    </xf>
    <xf numFmtId="0" fontId="21" fillId="0" borderId="49" xfId="0" applyFont="1" applyBorder="1" applyAlignment="1">
      <alignment horizontal="center" vertical="center" wrapText="1" readingOrder="2"/>
    </xf>
    <xf numFmtId="0" fontId="21" fillId="0" borderId="48" xfId="0" applyFont="1" applyBorder="1" applyAlignment="1">
      <alignment horizontal="center" vertical="center" wrapText="1"/>
    </xf>
    <xf numFmtId="0" fontId="21" fillId="0" borderId="49" xfId="0" applyFont="1" applyBorder="1" applyAlignment="1">
      <alignment horizontal="center" vertical="center" wrapText="1"/>
    </xf>
    <xf numFmtId="0" fontId="21" fillId="0" borderId="53" xfId="0" applyFont="1" applyBorder="1" applyAlignment="1">
      <alignment horizontal="center" vertical="center" wrapText="1" readingOrder="2"/>
    </xf>
    <xf numFmtId="0" fontId="21" fillId="0" borderId="54" xfId="0" applyFont="1" applyBorder="1" applyAlignment="1">
      <alignment horizontal="center" vertical="center" wrapText="1" readingOrder="2"/>
    </xf>
    <xf numFmtId="9" fontId="24" fillId="0" borderId="60" xfId="1" applyFont="1" applyBorder="1" applyAlignment="1">
      <alignment horizontal="center" vertical="center" wrapText="1" readingOrder="2"/>
    </xf>
    <xf numFmtId="9" fontId="24" fillId="0" borderId="43" xfId="1" applyFont="1" applyBorder="1" applyAlignment="1">
      <alignment horizontal="center" vertical="center" wrapText="1" readingOrder="2"/>
    </xf>
    <xf numFmtId="9" fontId="24" fillId="0" borderId="45" xfId="1" applyFont="1" applyBorder="1" applyAlignment="1">
      <alignment horizontal="center" vertical="center" wrapText="1" readingOrder="2"/>
    </xf>
    <xf numFmtId="9" fontId="24" fillId="0" borderId="60" xfId="1" applyFont="1" applyBorder="1" applyAlignment="1">
      <alignment horizontal="center" vertical="center" wrapText="1"/>
    </xf>
    <xf numFmtId="9" fontId="24" fillId="0" borderId="43" xfId="1" applyFont="1" applyBorder="1" applyAlignment="1">
      <alignment horizontal="center" vertical="center" wrapText="1"/>
    </xf>
    <xf numFmtId="9" fontId="24" fillId="0" borderId="45" xfId="1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4" fillId="0" borderId="49" xfId="0" applyFont="1" applyBorder="1" applyAlignment="1">
      <alignment horizontal="center" vertical="center" wrapText="1"/>
    </xf>
    <xf numFmtId="0" fontId="7" fillId="0" borderId="86" xfId="0" applyFont="1" applyBorder="1" applyAlignment="1">
      <alignment horizontal="center" vertical="center" wrapText="1"/>
    </xf>
    <xf numFmtId="0" fontId="6" fillId="0" borderId="79" xfId="0" applyFont="1" applyBorder="1" applyAlignment="1">
      <alignment horizontal="center" vertical="center" wrapText="1"/>
    </xf>
    <xf numFmtId="0" fontId="6" fillId="0" borderId="77" xfId="0" applyFont="1" applyBorder="1" applyAlignment="1">
      <alignment horizontal="center" vertical="center" wrapText="1"/>
    </xf>
    <xf numFmtId="0" fontId="13" fillId="0" borderId="80" xfId="0" applyFont="1" applyBorder="1" applyAlignment="1">
      <alignment horizontal="center" vertical="center" wrapText="1" readingOrder="2"/>
    </xf>
    <xf numFmtId="0" fontId="13" fillId="0" borderId="81" xfId="0" applyFont="1" applyBorder="1" applyAlignment="1">
      <alignment horizontal="center" vertical="center" wrapText="1" readingOrder="2"/>
    </xf>
    <xf numFmtId="2" fontId="15" fillId="0" borderId="74" xfId="0" applyNumberFormat="1" applyFont="1" applyBorder="1" applyAlignment="1">
      <alignment horizontal="center" vertical="center" wrapText="1"/>
    </xf>
    <xf numFmtId="2" fontId="15" fillId="0" borderId="3" xfId="0" applyNumberFormat="1" applyFont="1" applyBorder="1" applyAlignment="1">
      <alignment horizontal="center" vertical="center" wrapText="1"/>
    </xf>
    <xf numFmtId="2" fontId="18" fillId="0" borderId="82" xfId="0" applyNumberFormat="1" applyFont="1" applyBorder="1" applyAlignment="1">
      <alignment horizontal="center" vertical="center" wrapText="1"/>
    </xf>
    <xf numFmtId="2" fontId="18" fillId="0" borderId="7" xfId="0" applyNumberFormat="1" applyFont="1" applyBorder="1" applyAlignment="1">
      <alignment horizontal="center" vertical="center" wrapText="1"/>
    </xf>
    <xf numFmtId="0" fontId="7" fillId="0" borderId="88" xfId="0" applyFont="1" applyBorder="1" applyAlignment="1">
      <alignment horizontal="center" vertical="center" wrapText="1"/>
    </xf>
    <xf numFmtId="0" fontId="6" fillId="0" borderId="84" xfId="0" applyFont="1" applyBorder="1" applyAlignment="1">
      <alignment horizontal="center" vertical="center" wrapText="1"/>
    </xf>
    <xf numFmtId="2" fontId="15" fillId="0" borderId="73" xfId="0" applyNumberFormat="1" applyFont="1" applyBorder="1" applyAlignment="1">
      <alignment horizontal="center" vertical="center" wrapText="1"/>
    </xf>
    <xf numFmtId="2" fontId="18" fillId="0" borderId="23" xfId="0" applyNumberFormat="1" applyFont="1" applyBorder="1" applyAlignment="1">
      <alignment horizontal="center" vertical="center" wrapText="1"/>
    </xf>
    <xf numFmtId="0" fontId="7" fillId="0" borderId="85" xfId="0" applyFont="1" applyBorder="1" applyAlignment="1">
      <alignment horizontal="center" vertical="center" wrapText="1"/>
    </xf>
    <xf numFmtId="0" fontId="6" fillId="0" borderId="75" xfId="0" applyFont="1" applyBorder="1" applyAlignment="1">
      <alignment horizontal="center" vertical="center" wrapText="1"/>
    </xf>
    <xf numFmtId="0" fontId="13" fillId="0" borderId="83" xfId="0" applyFont="1" applyBorder="1" applyAlignment="1">
      <alignment horizontal="center" vertical="center" wrapText="1" readingOrder="2"/>
    </xf>
    <xf numFmtId="2" fontId="15" fillId="0" borderId="72" xfId="0" applyNumberFormat="1" applyFont="1" applyBorder="1" applyAlignment="1">
      <alignment horizontal="center" vertical="center" wrapText="1"/>
    </xf>
    <xf numFmtId="2" fontId="18" fillId="0" borderId="18" xfId="0" applyNumberFormat="1" applyFont="1" applyBorder="1" applyAlignment="1">
      <alignment horizontal="center" vertical="center" wrapText="1"/>
    </xf>
    <xf numFmtId="0" fontId="9" fillId="0" borderId="75" xfId="0" applyFont="1" applyBorder="1" applyAlignment="1">
      <alignment horizontal="center" vertical="center" wrapText="1"/>
    </xf>
    <xf numFmtId="0" fontId="9" fillId="0" borderId="76" xfId="0" applyFont="1" applyBorder="1" applyAlignment="1">
      <alignment horizontal="center" vertical="center" wrapText="1"/>
    </xf>
    <xf numFmtId="0" fontId="9" fillId="0" borderId="77" xfId="0" applyFont="1" applyBorder="1" applyAlignment="1">
      <alignment horizontal="center" vertical="center" wrapText="1"/>
    </xf>
    <xf numFmtId="0" fontId="13" fillId="0" borderId="72" xfId="0" applyFont="1" applyBorder="1" applyAlignment="1">
      <alignment horizontal="center" vertical="center" wrapText="1"/>
    </xf>
    <xf numFmtId="0" fontId="13" fillId="0" borderId="78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 readingOrder="2"/>
    </xf>
    <xf numFmtId="0" fontId="13" fillId="0" borderId="4" xfId="0" applyFont="1" applyBorder="1" applyAlignment="1">
      <alignment horizontal="center" vertical="center" readingOrder="2"/>
    </xf>
    <xf numFmtId="0" fontId="8" fillId="0" borderId="11" xfId="0" applyFont="1" applyBorder="1" applyAlignment="1">
      <alignment horizontal="right" vertical="top" wrapText="1" readingOrder="2"/>
    </xf>
    <xf numFmtId="0" fontId="8" fillId="0" borderId="12" xfId="0" applyFont="1" applyBorder="1" applyAlignment="1">
      <alignment horizontal="right" vertical="top" wrapText="1" readingOrder="2"/>
    </xf>
    <xf numFmtId="0" fontId="8" fillId="0" borderId="13" xfId="0" applyFont="1" applyBorder="1" applyAlignment="1">
      <alignment horizontal="right" vertical="top" wrapText="1" readingOrder="2"/>
    </xf>
    <xf numFmtId="0" fontId="8" fillId="0" borderId="1" xfId="0" applyFont="1" applyBorder="1" applyAlignment="1">
      <alignment horizontal="right" vertical="top" wrapText="1" readingOrder="2"/>
    </xf>
    <xf numFmtId="0" fontId="13" fillId="0" borderId="13" xfId="0" applyFont="1" applyBorder="1" applyAlignment="1">
      <alignment horizontal="center" vertical="center" readingOrder="2"/>
    </xf>
    <xf numFmtId="0" fontId="13" fillId="0" borderId="14" xfId="0" applyFont="1" applyBorder="1" applyAlignment="1">
      <alignment horizontal="center" vertical="center" readingOrder="2"/>
    </xf>
    <xf numFmtId="0" fontId="9" fillId="0" borderId="17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87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5"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8"/>
  <sheetViews>
    <sheetView rightToLeft="1" zoomScale="70" zoomScaleNormal="70" zoomScaleSheetLayoutView="110" workbookViewId="0">
      <selection activeCell="L17" sqref="L17"/>
    </sheetView>
  </sheetViews>
  <sheetFormatPr defaultRowHeight="13.8" x14ac:dyDescent="0.25"/>
  <cols>
    <col min="1" max="1" width="11.21875" customWidth="1"/>
    <col min="2" max="2" width="19.77734375" customWidth="1"/>
    <col min="3" max="3" width="18" customWidth="1"/>
    <col min="4" max="4" width="20.5546875" customWidth="1"/>
    <col min="5" max="5" width="10.44140625" customWidth="1"/>
    <col min="6" max="6" width="7.44140625" customWidth="1"/>
    <col min="7" max="7" width="8.44140625" style="56" customWidth="1"/>
    <col min="8" max="8" width="11.77734375" customWidth="1"/>
    <col min="9" max="9" width="9.77734375" customWidth="1"/>
    <col min="10" max="10" width="7.44140625" style="76" bestFit="1" customWidth="1"/>
    <col min="11" max="11" width="8.5546875" style="76" customWidth="1"/>
    <col min="12" max="12" width="9.21875" style="44" customWidth="1"/>
  </cols>
  <sheetData>
    <row r="1" spans="1:13" ht="16.8" x14ac:dyDescent="0.3">
      <c r="A1" s="136" t="s">
        <v>19</v>
      </c>
      <c r="B1" s="136"/>
      <c r="C1" s="136"/>
      <c r="D1" s="73"/>
      <c r="E1" s="73"/>
      <c r="F1" s="73"/>
      <c r="G1" s="78"/>
      <c r="H1" s="73"/>
      <c r="I1" s="73"/>
      <c r="J1" s="74"/>
      <c r="K1" s="75"/>
      <c r="L1" s="84" t="s">
        <v>31</v>
      </c>
      <c r="M1" s="85">
        <v>7</v>
      </c>
    </row>
    <row r="2" spans="1:13" ht="14.4" thickBot="1" x14ac:dyDescent="0.3">
      <c r="L2" s="84" t="s">
        <v>32</v>
      </c>
      <c r="M2" s="85">
        <v>10</v>
      </c>
    </row>
    <row r="3" spans="1:13" s="57" customFormat="1" ht="31.5" customHeight="1" thickBot="1" x14ac:dyDescent="0.3">
      <c r="A3" s="58" t="s">
        <v>20</v>
      </c>
      <c r="B3" s="58" t="s">
        <v>21</v>
      </c>
      <c r="C3" s="59" t="s">
        <v>29</v>
      </c>
      <c r="D3" s="137" t="s">
        <v>22</v>
      </c>
      <c r="E3" s="138"/>
      <c r="F3" s="60" t="s">
        <v>2</v>
      </c>
      <c r="G3" s="79" t="s">
        <v>23</v>
      </c>
      <c r="H3" s="61" t="s">
        <v>24</v>
      </c>
      <c r="I3" s="61" t="s">
        <v>17</v>
      </c>
      <c r="J3" s="61" t="s">
        <v>25</v>
      </c>
      <c r="K3" s="93" t="s">
        <v>26</v>
      </c>
      <c r="L3" s="94" t="s">
        <v>33</v>
      </c>
      <c r="M3" s="85">
        <f>M2-M1</f>
        <v>3</v>
      </c>
    </row>
    <row r="4" spans="1:13" s="71" customFormat="1" ht="14.25" customHeight="1" x14ac:dyDescent="0.25">
      <c r="A4" s="139" t="s">
        <v>57</v>
      </c>
      <c r="B4" s="139" t="s">
        <v>41</v>
      </c>
      <c r="C4" s="139" t="s">
        <v>48</v>
      </c>
      <c r="D4" s="62" t="s">
        <v>44</v>
      </c>
      <c r="E4" s="63">
        <v>0</v>
      </c>
      <c r="F4" s="146" t="s">
        <v>67</v>
      </c>
      <c r="G4" s="117"/>
      <c r="H4" s="120">
        <f>IF(G4&lt;J4,0,IF(G4=J4,$M$1,IF(G4&gt;K4,$M$2,$M$3/(K4-J4)*(G4-J4)+$M$1)))</f>
        <v>0</v>
      </c>
      <c r="I4" s="129"/>
      <c r="J4" s="123">
        <v>5</v>
      </c>
      <c r="K4" s="126">
        <v>10</v>
      </c>
      <c r="L4" s="114">
        <v>1</v>
      </c>
    </row>
    <row r="5" spans="1:13" s="71" customFormat="1" ht="14.25" customHeight="1" x14ac:dyDescent="0.25">
      <c r="A5" s="140"/>
      <c r="B5" s="140"/>
      <c r="C5" s="140"/>
      <c r="D5" s="64" t="s">
        <v>45</v>
      </c>
      <c r="E5" s="65">
        <f>$M$1</f>
        <v>7</v>
      </c>
      <c r="F5" s="147"/>
      <c r="G5" s="118"/>
      <c r="H5" s="121"/>
      <c r="I5" s="130"/>
      <c r="J5" s="124"/>
      <c r="K5" s="127"/>
      <c r="L5" s="115"/>
    </row>
    <row r="6" spans="1:13" ht="27.6" x14ac:dyDescent="0.25">
      <c r="A6" s="140"/>
      <c r="B6" s="140"/>
      <c r="C6" s="140"/>
      <c r="D6" s="64" t="s">
        <v>46</v>
      </c>
      <c r="E6" s="66" t="s">
        <v>56</v>
      </c>
      <c r="F6" s="147"/>
      <c r="G6" s="118"/>
      <c r="H6" s="121"/>
      <c r="I6" s="130"/>
      <c r="J6" s="124"/>
      <c r="K6" s="127"/>
      <c r="L6" s="115"/>
    </row>
    <row r="7" spans="1:13" s="71" customFormat="1" ht="15" customHeight="1" thickBot="1" x14ac:dyDescent="0.3">
      <c r="A7" s="140"/>
      <c r="B7" s="140"/>
      <c r="C7" s="141"/>
      <c r="D7" s="67" t="s">
        <v>47</v>
      </c>
      <c r="E7" s="68">
        <v>10</v>
      </c>
      <c r="F7" s="148"/>
      <c r="G7" s="119"/>
      <c r="H7" s="122"/>
      <c r="I7" s="130"/>
      <c r="J7" s="125"/>
      <c r="K7" s="128"/>
      <c r="L7" s="115"/>
    </row>
    <row r="8" spans="1:13" s="71" customFormat="1" ht="14.25" customHeight="1" x14ac:dyDescent="0.25">
      <c r="A8" s="140"/>
      <c r="B8" s="140"/>
      <c r="C8" s="139" t="s">
        <v>50</v>
      </c>
      <c r="D8" s="62" t="s">
        <v>51</v>
      </c>
      <c r="E8" s="63">
        <v>0</v>
      </c>
      <c r="F8" s="149" t="s">
        <v>68</v>
      </c>
      <c r="G8" s="117"/>
      <c r="H8" s="120">
        <f>IF(G8&lt;J8,0,IF(G8=J8,$M$1,IF(G8&gt;K8,$M$2,$M$3/(K8-J8)*(G8-J8)+$M$1)))</f>
        <v>0</v>
      </c>
      <c r="I8" s="130"/>
      <c r="J8" s="123">
        <v>5</v>
      </c>
      <c r="K8" s="126">
        <v>10</v>
      </c>
      <c r="L8" s="115"/>
    </row>
    <row r="9" spans="1:13" s="71" customFormat="1" ht="14.25" customHeight="1" x14ac:dyDescent="0.25">
      <c r="A9" s="140"/>
      <c r="B9" s="140"/>
      <c r="C9" s="140"/>
      <c r="D9" s="64" t="s">
        <v>52</v>
      </c>
      <c r="E9" s="65">
        <f>$M$1</f>
        <v>7</v>
      </c>
      <c r="F9" s="150"/>
      <c r="G9" s="118"/>
      <c r="H9" s="121"/>
      <c r="I9" s="130"/>
      <c r="J9" s="124"/>
      <c r="K9" s="127"/>
      <c r="L9" s="115"/>
    </row>
    <row r="10" spans="1:13" ht="27.6" x14ac:dyDescent="0.25">
      <c r="A10" s="140"/>
      <c r="B10" s="140"/>
      <c r="C10" s="140"/>
      <c r="D10" s="69" t="s">
        <v>53</v>
      </c>
      <c r="E10" s="66" t="s">
        <v>55</v>
      </c>
      <c r="F10" s="150"/>
      <c r="G10" s="118"/>
      <c r="H10" s="121"/>
      <c r="I10" s="130"/>
      <c r="J10" s="124"/>
      <c r="K10" s="127"/>
      <c r="L10" s="115"/>
    </row>
    <row r="11" spans="1:13" ht="15" customHeight="1" thickBot="1" x14ac:dyDescent="0.3">
      <c r="A11" s="140"/>
      <c r="B11" s="140"/>
      <c r="C11" s="140"/>
      <c r="D11" s="70" t="s">
        <v>54</v>
      </c>
      <c r="E11" s="81">
        <v>10</v>
      </c>
      <c r="F11" s="151"/>
      <c r="G11" s="119"/>
      <c r="H11" s="122"/>
      <c r="I11" s="130"/>
      <c r="J11" s="125"/>
      <c r="K11" s="128"/>
      <c r="L11" s="115"/>
    </row>
    <row r="12" spans="1:13" ht="46.5" customHeight="1" x14ac:dyDescent="0.25">
      <c r="A12" s="140"/>
      <c r="B12" s="140"/>
      <c r="C12" s="152" t="s">
        <v>65</v>
      </c>
      <c r="D12" s="95" t="s">
        <v>42</v>
      </c>
      <c r="E12" s="96">
        <v>0</v>
      </c>
      <c r="F12" s="146">
        <v>0.3</v>
      </c>
      <c r="G12" s="117"/>
      <c r="H12" s="120">
        <f>G12</f>
        <v>0</v>
      </c>
      <c r="I12" s="130"/>
      <c r="J12" s="132"/>
      <c r="K12" s="134"/>
      <c r="L12" s="115"/>
    </row>
    <row r="13" spans="1:13" ht="46.5" customHeight="1" thickBot="1" x14ac:dyDescent="0.3">
      <c r="A13" s="140"/>
      <c r="B13" s="141"/>
      <c r="C13" s="153"/>
      <c r="D13" s="97" t="s">
        <v>43</v>
      </c>
      <c r="E13" s="98">
        <v>10</v>
      </c>
      <c r="F13" s="148"/>
      <c r="G13" s="119"/>
      <c r="H13" s="122"/>
      <c r="I13" s="131"/>
      <c r="J13" s="133"/>
      <c r="K13" s="135"/>
      <c r="L13" s="116"/>
    </row>
    <row r="14" spans="1:13" ht="30.75" customHeight="1" x14ac:dyDescent="0.25">
      <c r="A14" s="140"/>
      <c r="B14" s="142" t="s">
        <v>49</v>
      </c>
      <c r="C14" s="142" t="s">
        <v>27</v>
      </c>
      <c r="D14" s="144" t="s">
        <v>34</v>
      </c>
      <c r="E14" s="145"/>
      <c r="F14" s="88"/>
      <c r="G14" s="82"/>
      <c r="H14" s="83">
        <f>G14*F14</f>
        <v>0</v>
      </c>
      <c r="I14" s="108"/>
      <c r="J14" s="110"/>
      <c r="K14" s="111"/>
      <c r="L14" s="99">
        <v>1</v>
      </c>
    </row>
    <row r="15" spans="1:13" ht="30.75" customHeight="1" x14ac:dyDescent="0.25">
      <c r="A15" s="140"/>
      <c r="B15" s="142"/>
      <c r="C15" s="142"/>
      <c r="D15" s="102" t="s">
        <v>35</v>
      </c>
      <c r="E15" s="103"/>
      <c r="F15" s="89"/>
      <c r="G15" s="90"/>
      <c r="H15" s="91">
        <f>G15*F15</f>
        <v>0</v>
      </c>
      <c r="I15" s="108"/>
      <c r="J15" s="110"/>
      <c r="K15" s="111"/>
      <c r="L15" s="100"/>
    </row>
    <row r="16" spans="1:13" ht="30.75" customHeight="1" thickBot="1" x14ac:dyDescent="0.3">
      <c r="A16" s="141"/>
      <c r="B16" s="143"/>
      <c r="C16" s="143"/>
      <c r="D16" s="104" t="s">
        <v>36</v>
      </c>
      <c r="E16" s="105"/>
      <c r="F16" s="92"/>
      <c r="G16" s="86"/>
      <c r="H16" s="87">
        <f>G16*F16</f>
        <v>0</v>
      </c>
      <c r="I16" s="109"/>
      <c r="J16" s="110"/>
      <c r="K16" s="111"/>
      <c r="L16" s="101"/>
    </row>
    <row r="17" spans="1:13" ht="24" customHeight="1" x14ac:dyDescent="0.25">
      <c r="A17" t="s">
        <v>28</v>
      </c>
      <c r="B17" s="72"/>
      <c r="D17" t="s">
        <v>28</v>
      </c>
      <c r="E17" s="106"/>
      <c r="F17" s="106"/>
      <c r="G17" s="106"/>
      <c r="H17" t="s">
        <v>28</v>
      </c>
      <c r="I17" s="106"/>
      <c r="J17" s="106"/>
      <c r="K17" s="106"/>
    </row>
    <row r="18" spans="1:13" ht="24" customHeight="1" x14ac:dyDescent="0.25">
      <c r="A18" t="s">
        <v>28</v>
      </c>
      <c r="B18" s="72"/>
      <c r="C18" s="44"/>
      <c r="D18" t="s">
        <v>28</v>
      </c>
      <c r="E18" s="107"/>
      <c r="F18" s="107"/>
      <c r="G18" s="107"/>
      <c r="H18" t="s">
        <v>28</v>
      </c>
      <c r="I18" s="107"/>
      <c r="J18" s="107"/>
      <c r="K18" s="107"/>
    </row>
    <row r="19" spans="1:13" ht="13.2" x14ac:dyDescent="0.25">
      <c r="C19" s="44"/>
      <c r="D19" s="44"/>
      <c r="E19" s="113"/>
      <c r="F19" s="113"/>
      <c r="G19" s="113"/>
      <c r="H19" s="44"/>
      <c r="I19" s="113"/>
      <c r="J19" s="113"/>
      <c r="K19" s="113"/>
    </row>
    <row r="20" spans="1:13" ht="15.6" x14ac:dyDescent="0.3">
      <c r="A20" s="112" t="s">
        <v>30</v>
      </c>
      <c r="B20" s="112"/>
      <c r="C20" s="112"/>
      <c r="D20" s="112"/>
      <c r="E20" s="112"/>
      <c r="F20" s="112"/>
      <c r="G20" s="112"/>
      <c r="H20" s="112"/>
      <c r="I20" s="112"/>
      <c r="J20" s="112"/>
      <c r="K20" s="112"/>
    </row>
    <row r="21" spans="1:13" x14ac:dyDescent="0.25">
      <c r="C21" s="44"/>
      <c r="D21" s="44"/>
      <c r="E21" s="44"/>
      <c r="F21" s="44"/>
      <c r="G21" s="80"/>
      <c r="H21" s="44"/>
      <c r="I21" s="44"/>
      <c r="J21" s="77"/>
      <c r="K21" s="77"/>
    </row>
    <row r="22" spans="1:13" ht="42" customHeight="1" x14ac:dyDescent="0.25">
      <c r="C22" s="44"/>
      <c r="D22" s="44"/>
      <c r="E22" s="44"/>
      <c r="F22" s="44"/>
      <c r="G22" s="80"/>
      <c r="H22" s="44"/>
      <c r="I22" s="44"/>
      <c r="J22" s="77"/>
      <c r="K22" s="77"/>
    </row>
    <row r="23" spans="1:13" s="44" customFormat="1" ht="42" customHeight="1" x14ac:dyDescent="0.25">
      <c r="A23"/>
      <c r="B23"/>
      <c r="G23" s="80"/>
      <c r="J23" s="77"/>
      <c r="K23" s="77"/>
      <c r="M23"/>
    </row>
    <row r="24" spans="1:13" s="44" customFormat="1" ht="32.25" customHeight="1" x14ac:dyDescent="0.25">
      <c r="A24"/>
      <c r="B24"/>
      <c r="G24" s="80"/>
      <c r="J24" s="77"/>
      <c r="K24" s="77"/>
      <c r="M24"/>
    </row>
    <row r="25" spans="1:13" s="44" customFormat="1" ht="32.25" customHeight="1" x14ac:dyDescent="0.25">
      <c r="A25"/>
      <c r="B25"/>
      <c r="G25" s="80"/>
      <c r="J25" s="77"/>
      <c r="K25" s="77"/>
      <c r="M25"/>
    </row>
    <row r="26" spans="1:13" s="44" customFormat="1" x14ac:dyDescent="0.25">
      <c r="A26"/>
      <c r="B26"/>
      <c r="G26" s="80"/>
      <c r="J26" s="77"/>
      <c r="K26" s="77"/>
      <c r="M26"/>
    </row>
    <row r="27" spans="1:13" s="44" customFormat="1" x14ac:dyDescent="0.25">
      <c r="A27"/>
      <c r="B27"/>
      <c r="G27" s="80"/>
      <c r="J27" s="77"/>
      <c r="K27" s="77"/>
      <c r="M27"/>
    </row>
    <row r="28" spans="1:13" s="44" customFormat="1" x14ac:dyDescent="0.25">
      <c r="A28"/>
      <c r="B28"/>
      <c r="G28" s="80"/>
      <c r="J28" s="77"/>
      <c r="K28" s="77"/>
      <c r="M28"/>
    </row>
    <row r="29" spans="1:13" s="44" customFormat="1" x14ac:dyDescent="0.25">
      <c r="A29"/>
      <c r="B29"/>
      <c r="G29" s="80"/>
      <c r="J29" s="77"/>
      <c r="K29" s="77"/>
      <c r="M29"/>
    </row>
    <row r="30" spans="1:13" s="44" customFormat="1" x14ac:dyDescent="0.25">
      <c r="A30"/>
      <c r="B30"/>
      <c r="G30" s="80"/>
      <c r="J30" s="77"/>
      <c r="K30" s="77"/>
      <c r="M30"/>
    </row>
    <row r="31" spans="1:13" s="44" customFormat="1" x14ac:dyDescent="0.25">
      <c r="A31"/>
      <c r="B31"/>
      <c r="G31" s="80"/>
      <c r="J31" s="77"/>
      <c r="K31" s="77"/>
      <c r="M31"/>
    </row>
    <row r="32" spans="1:13" s="44" customFormat="1" x14ac:dyDescent="0.25">
      <c r="A32"/>
      <c r="B32"/>
      <c r="G32" s="80"/>
      <c r="J32" s="77"/>
      <c r="K32" s="77"/>
      <c r="M32"/>
    </row>
    <row r="33" spans="1:13" s="44" customFormat="1" x14ac:dyDescent="0.25">
      <c r="A33"/>
      <c r="B33"/>
      <c r="G33" s="80"/>
      <c r="J33" s="77"/>
      <c r="K33" s="77"/>
      <c r="M33"/>
    </row>
    <row r="34" spans="1:13" s="44" customFormat="1" x14ac:dyDescent="0.25">
      <c r="A34"/>
      <c r="B34"/>
      <c r="G34" s="80"/>
      <c r="J34" s="77"/>
      <c r="K34" s="77"/>
      <c r="M34"/>
    </row>
    <row r="35" spans="1:13" s="44" customFormat="1" x14ac:dyDescent="0.25">
      <c r="A35"/>
      <c r="B35"/>
      <c r="G35" s="80"/>
      <c r="J35" s="77"/>
      <c r="K35" s="77"/>
      <c r="M35"/>
    </row>
    <row r="36" spans="1:13" s="44" customFormat="1" x14ac:dyDescent="0.25">
      <c r="A36"/>
      <c r="B36"/>
      <c r="G36" s="80"/>
      <c r="J36" s="77"/>
      <c r="K36" s="77"/>
      <c r="M36"/>
    </row>
    <row r="37" spans="1:13" s="44" customFormat="1" x14ac:dyDescent="0.25">
      <c r="A37"/>
      <c r="B37"/>
      <c r="G37" s="80"/>
      <c r="J37" s="77"/>
      <c r="K37" s="77"/>
      <c r="M37"/>
    </row>
    <row r="38" spans="1:13" s="44" customFormat="1" x14ac:dyDescent="0.25">
      <c r="A38"/>
      <c r="B38"/>
      <c r="G38" s="80"/>
      <c r="J38" s="77"/>
      <c r="K38" s="77"/>
      <c r="M38"/>
    </row>
  </sheetData>
  <mergeCells count="40">
    <mergeCell ref="J12:J13"/>
    <mergeCell ref="K12:K13"/>
    <mergeCell ref="A1:C1"/>
    <mergeCell ref="D3:E3"/>
    <mergeCell ref="A4:A16"/>
    <mergeCell ref="B4:B13"/>
    <mergeCell ref="C4:C7"/>
    <mergeCell ref="B14:B16"/>
    <mergeCell ref="C14:C16"/>
    <mergeCell ref="D14:E14"/>
    <mergeCell ref="F4:F7"/>
    <mergeCell ref="C8:C11"/>
    <mergeCell ref="F8:F11"/>
    <mergeCell ref="C12:C13"/>
    <mergeCell ref="F12:F13"/>
    <mergeCell ref="A20:K20"/>
    <mergeCell ref="E17:G17"/>
    <mergeCell ref="E19:G19"/>
    <mergeCell ref="I19:K19"/>
    <mergeCell ref="L4:L13"/>
    <mergeCell ref="G8:G11"/>
    <mergeCell ref="H8:H11"/>
    <mergeCell ref="J8:J11"/>
    <mergeCell ref="K8:K11"/>
    <mergeCell ref="G4:G7"/>
    <mergeCell ref="H4:H7"/>
    <mergeCell ref="I4:I13"/>
    <mergeCell ref="J4:J7"/>
    <mergeCell ref="K4:K7"/>
    <mergeCell ref="G12:G13"/>
    <mergeCell ref="H12:H13"/>
    <mergeCell ref="L14:L16"/>
    <mergeCell ref="D15:E15"/>
    <mergeCell ref="D16:E16"/>
    <mergeCell ref="I17:K17"/>
    <mergeCell ref="E18:G18"/>
    <mergeCell ref="I18:K18"/>
    <mergeCell ref="I14:I16"/>
    <mergeCell ref="J14:J16"/>
    <mergeCell ref="K14:K16"/>
  </mergeCells>
  <conditionalFormatting sqref="G4 G14:G16">
    <cfRule type="cellIs" dxfId="4" priority="7" stopIfTrue="1" operator="equal">
      <formula>0</formula>
    </cfRule>
  </conditionalFormatting>
  <conditionalFormatting sqref="G8">
    <cfRule type="cellIs" dxfId="3" priority="5" stopIfTrue="1" operator="equal">
      <formula>0</formula>
    </cfRule>
  </conditionalFormatting>
  <conditionalFormatting sqref="G12">
    <cfRule type="cellIs" dxfId="2" priority="6" stopIfTrue="1" operator="equal">
      <formula>0</formula>
    </cfRule>
  </conditionalFormatting>
  <conditionalFormatting sqref="L4 L14:L16">
    <cfRule type="cellIs" dxfId="1" priority="8" stopIfTrue="1" operator="lessThan">
      <formula>1</formula>
    </cfRule>
  </conditionalFormatting>
  <printOptions horizontalCentered="1"/>
  <pageMargins left="0.23622047244094491" right="0.23622047244094491" top="0.47244094488188981" bottom="0.15748031496062992" header="0.27559055118110237" footer="0.15748031496062992"/>
  <pageSetup paperSize="9" scale="75" orientation="portrait" r:id="rId1"/>
  <headerFooter alignWithMargins="0">
    <oddHeader>&amp;Lעמוד &amp;P מתוך &amp;N</oddHeader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32"/>
  <sheetViews>
    <sheetView rightToLeft="1" tabSelected="1" zoomScaleNormal="100" zoomScaleSheetLayoutView="90" workbookViewId="0">
      <selection activeCell="C3" sqref="C3"/>
    </sheetView>
  </sheetViews>
  <sheetFormatPr defaultColWidth="9.21875" defaultRowHeight="17.25" customHeight="1" x14ac:dyDescent="0.25"/>
  <cols>
    <col min="1" max="1" width="6.21875" style="7" customWidth="1"/>
    <col min="2" max="2" width="30.77734375" style="7" customWidth="1"/>
    <col min="3" max="5" width="12.77734375" style="7" customWidth="1"/>
    <col min="6" max="6" width="10" style="7" customWidth="1"/>
    <col min="7" max="7" width="10.77734375" style="7" customWidth="1"/>
    <col min="8" max="8" width="8.77734375" style="7" customWidth="1"/>
    <col min="9" max="9" width="9.77734375" style="7" bestFit="1" customWidth="1"/>
    <col min="10" max="10" width="24.21875" style="7" customWidth="1"/>
    <col min="11" max="16384" width="9.21875" style="7"/>
  </cols>
  <sheetData>
    <row r="1" spans="1:10" s="6" customFormat="1" ht="17.25" customHeight="1" thickTop="1" x14ac:dyDescent="0.25">
      <c r="A1" s="184" t="s">
        <v>11</v>
      </c>
      <c r="B1" s="185"/>
      <c r="C1" s="29" t="s">
        <v>12</v>
      </c>
      <c r="D1" s="186" t="s">
        <v>62</v>
      </c>
      <c r="E1" s="187"/>
      <c r="F1" s="187"/>
      <c r="G1" s="30" t="s">
        <v>0</v>
      </c>
      <c r="H1" s="31">
        <v>2</v>
      </c>
      <c r="I1" s="32" t="s">
        <v>13</v>
      </c>
      <c r="J1" s="33"/>
    </row>
    <row r="2" spans="1:10" s="6" customFormat="1" ht="17.25" customHeight="1" thickBot="1" x14ac:dyDescent="0.3">
      <c r="A2" s="190" t="s">
        <v>40</v>
      </c>
      <c r="B2" s="191"/>
      <c r="C2" s="38" t="s">
        <v>69</v>
      </c>
      <c r="D2" s="188"/>
      <c r="E2" s="189"/>
      <c r="F2" s="189"/>
      <c r="G2" s="34" t="s">
        <v>1</v>
      </c>
      <c r="H2" s="35">
        <v>2</v>
      </c>
      <c r="I2" s="36" t="s">
        <v>14</v>
      </c>
      <c r="J2" s="37"/>
    </row>
    <row r="3" spans="1:10" s="11" customFormat="1" ht="17.25" customHeight="1" thickTop="1" thickBot="1" x14ac:dyDescent="0.3">
      <c r="A3" s="8"/>
      <c r="B3" s="9"/>
      <c r="C3" s="10"/>
      <c r="D3" s="192" t="s">
        <v>61</v>
      </c>
      <c r="E3" s="193"/>
      <c r="F3" s="5">
        <f>+C23</f>
        <v>0.4</v>
      </c>
      <c r="G3" s="9" t="s">
        <v>15</v>
      </c>
      <c r="H3" s="5">
        <v>0.6</v>
      </c>
      <c r="I3" s="9" t="s">
        <v>10</v>
      </c>
      <c r="J3" s="10"/>
    </row>
    <row r="4" spans="1:10" s="54" customFormat="1" ht="20.100000000000001" customHeight="1" thickTop="1" x14ac:dyDescent="0.25">
      <c r="A4" s="194" t="s">
        <v>3</v>
      </c>
      <c r="B4" s="197" t="s">
        <v>4</v>
      </c>
      <c r="C4" s="181" t="s">
        <v>5</v>
      </c>
      <c r="D4" s="172" t="s">
        <v>38</v>
      </c>
      <c r="E4" s="200" t="s">
        <v>39</v>
      </c>
      <c r="F4" s="175" t="s">
        <v>16</v>
      </c>
      <c r="G4" s="172" t="s">
        <v>63</v>
      </c>
      <c r="H4" s="175" t="s">
        <v>64</v>
      </c>
      <c r="I4" s="178" t="s">
        <v>37</v>
      </c>
      <c r="J4" s="181" t="s">
        <v>18</v>
      </c>
    </row>
    <row r="5" spans="1:10" s="54" customFormat="1" ht="20.100000000000001" customHeight="1" x14ac:dyDescent="0.25">
      <c r="A5" s="195"/>
      <c r="B5" s="198"/>
      <c r="C5" s="182"/>
      <c r="D5" s="173"/>
      <c r="E5" s="201"/>
      <c r="F5" s="176"/>
      <c r="G5" s="173"/>
      <c r="H5" s="176"/>
      <c r="I5" s="179"/>
      <c r="J5" s="182"/>
    </row>
    <row r="6" spans="1:10" s="54" customFormat="1" ht="20.100000000000001" customHeight="1" thickBot="1" x14ac:dyDescent="0.3">
      <c r="A6" s="195"/>
      <c r="B6" s="198"/>
      <c r="C6" s="183"/>
      <c r="D6" s="174"/>
      <c r="E6" s="202"/>
      <c r="F6" s="177"/>
      <c r="G6" s="174"/>
      <c r="H6" s="177"/>
      <c r="I6" s="180"/>
      <c r="J6" s="182"/>
    </row>
    <row r="7" spans="1:10" s="55" customFormat="1" ht="18" customHeight="1" thickTop="1" thickBot="1" x14ac:dyDescent="0.3">
      <c r="A7" s="196"/>
      <c r="B7" s="199"/>
      <c r="C7" s="12" t="s">
        <v>6</v>
      </c>
      <c r="D7" s="1">
        <v>0.8</v>
      </c>
      <c r="E7" s="2">
        <v>0.2</v>
      </c>
      <c r="F7" s="3">
        <f>SUM(D7:E7)</f>
        <v>1</v>
      </c>
      <c r="G7" s="1">
        <v>1</v>
      </c>
      <c r="H7" s="3">
        <v>1</v>
      </c>
      <c r="I7" s="4"/>
      <c r="J7" s="183"/>
    </row>
    <row r="8" spans="1:10" s="49" customFormat="1" ht="17.25" customHeight="1" thickTop="1" x14ac:dyDescent="0.25">
      <c r="A8" s="168">
        <v>1</v>
      </c>
      <c r="B8" s="169"/>
      <c r="C8" s="45" t="s">
        <v>7</v>
      </c>
      <c r="D8" s="46"/>
      <c r="E8" s="47"/>
      <c r="F8" s="170"/>
      <c r="G8" s="48"/>
      <c r="H8" s="170"/>
      <c r="I8" s="171"/>
      <c r="J8" s="167"/>
    </row>
    <row r="9" spans="1:10" s="49" customFormat="1" ht="17.25" customHeight="1" x14ac:dyDescent="0.25">
      <c r="A9" s="164"/>
      <c r="B9" s="157"/>
      <c r="C9" s="50" t="s">
        <v>8</v>
      </c>
      <c r="D9" s="51"/>
      <c r="E9" s="52"/>
      <c r="F9" s="165"/>
      <c r="G9" s="51"/>
      <c r="H9" s="165"/>
      <c r="I9" s="166"/>
      <c r="J9" s="154"/>
    </row>
    <row r="10" spans="1:10" s="49" customFormat="1" ht="17.25" customHeight="1" x14ac:dyDescent="0.25">
      <c r="A10" s="155">
        <v>2</v>
      </c>
      <c r="B10" s="157"/>
      <c r="C10" s="53" t="s">
        <v>7</v>
      </c>
      <c r="D10" s="46"/>
      <c r="E10" s="47"/>
      <c r="F10" s="159"/>
      <c r="G10" s="48"/>
      <c r="H10" s="159"/>
      <c r="I10" s="161"/>
      <c r="J10" s="154"/>
    </row>
    <row r="11" spans="1:10" s="49" customFormat="1" ht="17.25" customHeight="1" x14ac:dyDescent="0.25">
      <c r="A11" s="164"/>
      <c r="B11" s="157"/>
      <c r="C11" s="50" t="s">
        <v>8</v>
      </c>
      <c r="D11" s="51"/>
      <c r="E11" s="52"/>
      <c r="F11" s="165"/>
      <c r="G11" s="51"/>
      <c r="H11" s="165"/>
      <c r="I11" s="166"/>
      <c r="J11" s="154"/>
    </row>
    <row r="12" spans="1:10" s="49" customFormat="1" ht="17.25" customHeight="1" x14ac:dyDescent="0.25">
      <c r="A12" s="155">
        <v>3</v>
      </c>
      <c r="B12" s="157"/>
      <c r="C12" s="53" t="s">
        <v>7</v>
      </c>
      <c r="D12" s="46"/>
      <c r="E12" s="47"/>
      <c r="F12" s="159"/>
      <c r="G12" s="48"/>
      <c r="H12" s="159"/>
      <c r="I12" s="161"/>
      <c r="J12" s="154"/>
    </row>
    <row r="13" spans="1:10" s="49" customFormat="1" ht="17.25" customHeight="1" x14ac:dyDescent="0.25">
      <c r="A13" s="164"/>
      <c r="B13" s="157"/>
      <c r="C13" s="50" t="s">
        <v>8</v>
      </c>
      <c r="D13" s="51"/>
      <c r="E13" s="52"/>
      <c r="F13" s="165"/>
      <c r="G13" s="51"/>
      <c r="H13" s="165"/>
      <c r="I13" s="166"/>
      <c r="J13" s="154"/>
    </row>
    <row r="14" spans="1:10" s="49" customFormat="1" ht="17.25" customHeight="1" x14ac:dyDescent="0.25">
      <c r="A14" s="155">
        <v>4</v>
      </c>
      <c r="B14" s="157"/>
      <c r="C14" s="53" t="s">
        <v>7</v>
      </c>
      <c r="D14" s="46"/>
      <c r="E14" s="47"/>
      <c r="F14" s="159"/>
      <c r="G14" s="48"/>
      <c r="H14" s="159"/>
      <c r="I14" s="161"/>
      <c r="J14" s="154"/>
    </row>
    <row r="15" spans="1:10" s="49" customFormat="1" ht="17.25" customHeight="1" x14ac:dyDescent="0.25">
      <c r="A15" s="164"/>
      <c r="B15" s="157"/>
      <c r="C15" s="50" t="s">
        <v>8</v>
      </c>
      <c r="D15" s="51"/>
      <c r="E15" s="52"/>
      <c r="F15" s="165"/>
      <c r="G15" s="51"/>
      <c r="H15" s="165"/>
      <c r="I15" s="166"/>
      <c r="J15" s="154"/>
    </row>
    <row r="16" spans="1:10" s="49" customFormat="1" ht="17.25" customHeight="1" x14ac:dyDescent="0.25">
      <c r="A16" s="155">
        <v>5</v>
      </c>
      <c r="B16" s="157"/>
      <c r="C16" s="53" t="s">
        <v>7</v>
      </c>
      <c r="D16" s="46"/>
      <c r="E16" s="47"/>
      <c r="F16" s="159"/>
      <c r="G16" s="48"/>
      <c r="H16" s="159"/>
      <c r="I16" s="161"/>
      <c r="J16" s="154"/>
    </row>
    <row r="17" spans="1:10" s="49" customFormat="1" ht="17.25" customHeight="1" x14ac:dyDescent="0.25">
      <c r="A17" s="164"/>
      <c r="B17" s="157"/>
      <c r="C17" s="50" t="s">
        <v>8</v>
      </c>
      <c r="D17" s="51"/>
      <c r="E17" s="52"/>
      <c r="F17" s="165"/>
      <c r="G17" s="51"/>
      <c r="H17" s="165"/>
      <c r="I17" s="166"/>
      <c r="J17" s="154"/>
    </row>
    <row r="18" spans="1:10" s="49" customFormat="1" ht="17.25" customHeight="1" x14ac:dyDescent="0.25">
      <c r="A18" s="155">
        <v>6</v>
      </c>
      <c r="B18" s="157"/>
      <c r="C18" s="53" t="s">
        <v>7</v>
      </c>
      <c r="D18" s="46"/>
      <c r="E18" s="47"/>
      <c r="F18" s="159"/>
      <c r="G18" s="48"/>
      <c r="H18" s="159"/>
      <c r="I18" s="161"/>
      <c r="J18" s="154"/>
    </row>
    <row r="19" spans="1:10" s="49" customFormat="1" ht="17.25" customHeight="1" thickBot="1" x14ac:dyDescent="0.3">
      <c r="A19" s="156"/>
      <c r="B19" s="158"/>
      <c r="C19" s="50" t="s">
        <v>8</v>
      </c>
      <c r="D19" s="51"/>
      <c r="E19" s="52"/>
      <c r="F19" s="160"/>
      <c r="G19" s="51"/>
      <c r="H19" s="160"/>
      <c r="I19" s="162"/>
      <c r="J19" s="163"/>
    </row>
    <row r="20" spans="1:10" ht="17.25" customHeight="1" thickTop="1" thickBot="1" x14ac:dyDescent="0.3">
      <c r="A20" s="28"/>
      <c r="B20" s="14"/>
      <c r="C20" s="15"/>
      <c r="D20" s="24"/>
      <c r="E20" s="25"/>
      <c r="F20" s="26"/>
      <c r="G20" s="39">
        <f>MIN(G8,G10,G12,G14,G16,G18)</f>
        <v>0</v>
      </c>
      <c r="H20" s="26"/>
      <c r="I20" s="24"/>
      <c r="J20" s="27"/>
    </row>
    <row r="21" spans="1:10" ht="17.25" customHeight="1" thickTop="1" x14ac:dyDescent="0.25">
      <c r="A21" s="16"/>
      <c r="B21" s="17"/>
      <c r="C21" s="17"/>
      <c r="D21" s="17"/>
      <c r="E21" s="17"/>
      <c r="F21" s="17"/>
      <c r="G21" s="17"/>
      <c r="H21" s="17"/>
      <c r="I21" s="17"/>
      <c r="J21" s="18"/>
    </row>
    <row r="22" spans="1:10" ht="17.25" customHeight="1" x14ac:dyDescent="0.25">
      <c r="A22" s="19"/>
      <c r="J22" s="13"/>
    </row>
    <row r="23" spans="1:10" ht="17.25" customHeight="1" x14ac:dyDescent="0.25">
      <c r="A23" s="19"/>
      <c r="B23" s="42" t="s">
        <v>60</v>
      </c>
      <c r="C23" s="41">
        <v>0.4</v>
      </c>
      <c r="J23" s="13"/>
    </row>
    <row r="24" spans="1:10" ht="17.25" customHeight="1" x14ac:dyDescent="0.25">
      <c r="A24" s="19"/>
      <c r="B24" s="42" t="s">
        <v>58</v>
      </c>
      <c r="C24" s="41">
        <v>0.3</v>
      </c>
      <c r="J24" s="13"/>
    </row>
    <row r="25" spans="1:10" ht="17.25" customHeight="1" x14ac:dyDescent="0.25">
      <c r="A25" s="19"/>
      <c r="B25" s="42" t="s">
        <v>59</v>
      </c>
      <c r="C25" s="41">
        <v>0.3</v>
      </c>
      <c r="J25" s="13"/>
    </row>
    <row r="26" spans="1:10" ht="17.25" customHeight="1" x14ac:dyDescent="0.25">
      <c r="A26" s="19"/>
      <c r="B26" s="42" t="s">
        <v>9</v>
      </c>
      <c r="C26" s="41">
        <f>SUM(C23:C25)</f>
        <v>1</v>
      </c>
      <c r="J26" s="13"/>
    </row>
    <row r="27" spans="1:10" ht="17.25" customHeight="1" x14ac:dyDescent="0.25">
      <c r="A27" s="19"/>
      <c r="B27" s="42"/>
      <c r="C27" s="40"/>
      <c r="J27" s="13"/>
    </row>
    <row r="28" spans="1:10" ht="42.75" customHeight="1" x14ac:dyDescent="0.25">
      <c r="A28" s="19"/>
      <c r="B28" s="43" t="s">
        <v>66</v>
      </c>
      <c r="C28" s="41">
        <v>0.7</v>
      </c>
      <c r="J28" s="13"/>
    </row>
    <row r="29" spans="1:10" ht="17.25" customHeight="1" x14ac:dyDescent="0.25">
      <c r="A29" s="19"/>
      <c r="C29" s="20"/>
      <c r="J29" s="13"/>
    </row>
    <row r="30" spans="1:10" ht="42.75" customHeight="1" x14ac:dyDescent="0.25">
      <c r="A30" s="19"/>
      <c r="B30" s="43"/>
      <c r="C30" s="41"/>
      <c r="J30" s="13"/>
    </row>
    <row r="31" spans="1:10" ht="17.25" customHeight="1" thickBot="1" x14ac:dyDescent="0.3">
      <c r="A31" s="21"/>
      <c r="B31" s="22"/>
      <c r="C31" s="22"/>
      <c r="D31" s="22"/>
      <c r="E31" s="22"/>
      <c r="F31" s="22"/>
      <c r="G31" s="22"/>
      <c r="H31" s="22"/>
      <c r="I31" s="22"/>
      <c r="J31" s="23"/>
    </row>
    <row r="32" spans="1:10" ht="17.25" customHeight="1" thickTop="1" x14ac:dyDescent="0.25"/>
  </sheetData>
  <mergeCells count="50">
    <mergeCell ref="A1:B1"/>
    <mergeCell ref="D1:F2"/>
    <mergeCell ref="A2:B2"/>
    <mergeCell ref="D3:E3"/>
    <mergeCell ref="A4:A7"/>
    <mergeCell ref="B4:B7"/>
    <mergeCell ref="C4:C6"/>
    <mergeCell ref="D4:D6"/>
    <mergeCell ref="E4:E6"/>
    <mergeCell ref="G4:G6"/>
    <mergeCell ref="H4:H6"/>
    <mergeCell ref="I4:I6"/>
    <mergeCell ref="F4:F6"/>
    <mergeCell ref="J4:J7"/>
    <mergeCell ref="J8:J9"/>
    <mergeCell ref="A10:A11"/>
    <mergeCell ref="B10:B11"/>
    <mergeCell ref="F10:F11"/>
    <mergeCell ref="H10:H11"/>
    <mergeCell ref="I10:I11"/>
    <mergeCell ref="J10:J11"/>
    <mergeCell ref="A8:A9"/>
    <mergeCell ref="B8:B9"/>
    <mergeCell ref="F8:F9"/>
    <mergeCell ref="H8:H9"/>
    <mergeCell ref="I8:I9"/>
    <mergeCell ref="J12:J13"/>
    <mergeCell ref="A14:A15"/>
    <mergeCell ref="B14:B15"/>
    <mergeCell ref="F14:F15"/>
    <mergeCell ref="H14:H15"/>
    <mergeCell ref="I14:I15"/>
    <mergeCell ref="J14:J15"/>
    <mergeCell ref="A12:A13"/>
    <mergeCell ref="B12:B13"/>
    <mergeCell ref="F12:F13"/>
    <mergeCell ref="H12:H13"/>
    <mergeCell ref="I12:I13"/>
    <mergeCell ref="J16:J17"/>
    <mergeCell ref="A18:A19"/>
    <mergeCell ref="B18:B19"/>
    <mergeCell ref="F18:F19"/>
    <mergeCell ref="H18:H19"/>
    <mergeCell ref="I18:I19"/>
    <mergeCell ref="J18:J19"/>
    <mergeCell ref="A16:A17"/>
    <mergeCell ref="B16:B17"/>
    <mergeCell ref="F16:F17"/>
    <mergeCell ref="H16:H17"/>
    <mergeCell ref="I16:I17"/>
  </mergeCells>
  <conditionalFormatting sqref="F7:H7 C26">
    <cfRule type="cellIs" dxfId="0" priority="2" stopIfTrue="1" operator="notEqual">
      <formula>1</formula>
    </cfRule>
  </conditionalFormatting>
  <printOptions horizontalCentered="1"/>
  <pageMargins left="0.23622047244094491" right="0" top="0.47244094488188981" bottom="0" header="0" footer="0"/>
  <pageSetup paperSize="9" orientation="landscape" verticalDpi="300" r:id="rId1"/>
  <headerFooter alignWithMargins="0">
    <oddHeader xml:space="preserve">&amp;L
</oddHeader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3</vt:i4>
      </vt:variant>
    </vt:vector>
  </HeadingPairs>
  <TitlesOfParts>
    <vt:vector size="5" baseType="lpstr">
      <vt:lpstr>מחוון אשכול 2</vt:lpstr>
      <vt:lpstr>סיכום הצעות אשכול 2 </vt:lpstr>
      <vt:lpstr>'מחוון אשכול 2'!WPrint_Area_W</vt:lpstr>
      <vt:lpstr>'סיכום הצעות אשכול 2 '!WPrint_Area_W</vt:lpstr>
      <vt:lpstr>'מחוון אשכול 2'!WPrint_TitlesW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Miryam</dc:creator>
  <cp:lastModifiedBy>Ido Marinov</cp:lastModifiedBy>
  <cp:lastPrinted>2018-02-27T08:31:11Z</cp:lastPrinted>
  <dcterms:created xsi:type="dcterms:W3CDTF">1998-04-12T06:27:49Z</dcterms:created>
  <dcterms:modified xsi:type="dcterms:W3CDTF">2023-11-28T08:04:06Z</dcterms:modified>
</cp:coreProperties>
</file>